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0" documentId="13_ncr:1_{EB90D72A-9282-478C-BAE7-0E4AC1308099}" xr6:coauthVersionLast="47" xr6:coauthVersionMax="47" xr10:uidLastSave="{00000000-0000-0000-0000-000000000000}"/>
  <bookViews>
    <workbookView xWindow="-120" yWindow="-120" windowWidth="29040" windowHeight="15720" tabRatio="795" xr2:uid="{00000000-000D-0000-FFFF-FFFF00000000}"/>
  </bookViews>
  <sheets>
    <sheet name="GV1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7" i="60" l="1"/>
  <c r="R18" i="60"/>
  <c r="R19" i="60"/>
  <c r="R20" i="60"/>
  <c r="R21" i="60"/>
  <c r="R22" i="60"/>
  <c r="R23" i="60"/>
  <c r="R16" i="60"/>
  <c r="R13" i="60"/>
  <c r="R14" i="60"/>
  <c r="R12" i="60"/>
  <c r="Q12" i="60" l="1"/>
  <c r="T12" i="60"/>
  <c r="P16" i="60"/>
  <c r="Q16" i="60"/>
  <c r="S16" i="60"/>
  <c r="T16" i="60"/>
  <c r="P17" i="60"/>
  <c r="Q17" i="60"/>
  <c r="S17" i="60"/>
  <c r="T17" i="60"/>
  <c r="P18" i="60"/>
  <c r="Q18" i="60"/>
  <c r="S18" i="60"/>
  <c r="T18" i="60"/>
  <c r="P19" i="60"/>
  <c r="Q19" i="60"/>
  <c r="S19" i="60"/>
  <c r="T19" i="60"/>
  <c r="P20" i="60"/>
  <c r="Q20" i="60"/>
  <c r="S20" i="60"/>
  <c r="T20" i="60"/>
  <c r="P21" i="60"/>
  <c r="Q21" i="60"/>
  <c r="S21" i="60"/>
  <c r="T21" i="60"/>
  <c r="P22" i="60"/>
  <c r="Q22" i="60"/>
  <c r="S22" i="60"/>
  <c r="T22" i="60"/>
  <c r="S23" i="60"/>
  <c r="S13" i="60"/>
  <c r="S14" i="60"/>
  <c r="S12" i="60"/>
  <c r="U18" i="60" l="1"/>
  <c r="U22" i="60"/>
  <c r="U20" i="60"/>
  <c r="U16" i="60"/>
  <c r="U21" i="60"/>
  <c r="U19" i="60"/>
  <c r="U17" i="60"/>
  <c r="H33" i="60" l="1"/>
  <c r="T23" i="60"/>
  <c r="Q23" i="60"/>
  <c r="P23" i="60"/>
  <c r="R15" i="60"/>
  <c r="O15" i="60"/>
  <c r="N15" i="60"/>
  <c r="M15" i="60"/>
  <c r="L15" i="60"/>
  <c r="K15" i="60"/>
  <c r="J15" i="60"/>
  <c r="I15" i="60"/>
  <c r="H15" i="60"/>
  <c r="G15" i="60"/>
  <c r="F15" i="60"/>
  <c r="E15" i="60"/>
  <c r="D15" i="60"/>
  <c r="C15" i="60"/>
  <c r="T14" i="60"/>
  <c r="Q14" i="60"/>
  <c r="P14" i="60"/>
  <c r="T13" i="60"/>
  <c r="Q13" i="60"/>
  <c r="P13" i="60"/>
  <c r="P12" i="60"/>
  <c r="O11" i="60"/>
  <c r="N11" i="60"/>
  <c r="M11" i="60"/>
  <c r="L11" i="60"/>
  <c r="L24" i="60" s="1"/>
  <c r="K11" i="60"/>
  <c r="J11" i="60"/>
  <c r="I11" i="60"/>
  <c r="H11" i="60"/>
  <c r="H24" i="60" s="1"/>
  <c r="G11" i="60"/>
  <c r="F11" i="60"/>
  <c r="E11" i="60"/>
  <c r="D11" i="60"/>
  <c r="D24" i="60" s="1"/>
  <c r="Q11" i="60" l="1"/>
  <c r="U23" i="60"/>
  <c r="P11" i="60"/>
  <c r="T11" i="60"/>
  <c r="U14" i="60"/>
  <c r="R11" i="60"/>
  <c r="R24" i="60" s="1"/>
  <c r="S11" i="60"/>
  <c r="U13" i="60"/>
  <c r="Q15" i="60"/>
  <c r="G24" i="60"/>
  <c r="K24" i="60"/>
  <c r="O24" i="60"/>
  <c r="S15" i="60"/>
  <c r="P15" i="60"/>
  <c r="T15" i="60"/>
  <c r="E24" i="60"/>
  <c r="I24" i="60"/>
  <c r="M24" i="60"/>
  <c r="U12" i="60"/>
  <c r="F24" i="60"/>
  <c r="J24" i="60"/>
  <c r="N24" i="60"/>
  <c r="T24" i="60" l="1"/>
  <c r="S24" i="60"/>
  <c r="Q24" i="60"/>
  <c r="U15" i="60"/>
  <c r="U11" i="60"/>
  <c r="P24" i="60"/>
  <c r="U24" i="60" l="1"/>
</calcChain>
</file>

<file path=xl/sharedStrings.xml><?xml version="1.0" encoding="utf-8"?>
<sst xmlns="http://schemas.openxmlformats.org/spreadsheetml/2006/main" count="39" uniqueCount="39">
  <si>
    <t>STT</t>
  </si>
  <si>
    <t>Nội dung công việc</t>
  </si>
  <si>
    <t>chấm thi</t>
  </si>
  <si>
    <t>tổng</t>
  </si>
  <si>
    <t xml:space="preserve">     KHOA:……………………………………………..</t>
  </si>
  <si>
    <t>I. HỌC KỲ I</t>
  </si>
  <si>
    <t>Tổng</t>
  </si>
  <si>
    <t>Ra đề</t>
  </si>
  <si>
    <t>thực
 hành</t>
  </si>
  <si>
    <t>Tích
 hợp</t>
  </si>
  <si>
    <t>Kiểm 
tra</t>
  </si>
  <si>
    <t>Tên 
Lớp</t>
  </si>
  <si>
    <t>công tác giảng dạy</t>
  </si>
  <si>
    <t>Vấn
 đáp</t>
  </si>
  <si>
    <r>
      <t xml:space="preserve">Số giờ giảng dạy 
</t>
    </r>
    <r>
      <rPr>
        <i/>
        <sz val="11"/>
        <color theme="1"/>
        <rFont val="Times New Roman"/>
        <family val="1"/>
      </rPr>
      <t>( Theo đúng CTĐT)</t>
    </r>
  </si>
  <si>
    <t>Tự luận</t>
  </si>
  <si>
    <t>Thực
 hành</t>
  </si>
  <si>
    <t>coi
 thi</t>
  </si>
  <si>
    <t xml:space="preserve"> giờ 
giảng
 dạy </t>
  </si>
  <si>
    <t>tổng giờ 
quy đổi</t>
  </si>
  <si>
    <t>HỌ VÀ TÊN GIÁO VIÊN:</t>
  </si>
  <si>
    <t>Trắc
nghiệm</t>
  </si>
  <si>
    <t>Học
 tập</t>
  </si>
  <si>
    <t>dự 
thi</t>
  </si>
  <si>
    <t>Lý
thuyết</t>
  </si>
  <si>
    <t xml:space="preserve">Số đề kiểm tra
 kết thúc MH/MĐ </t>
  </si>
  <si>
    <t>giờ giảm</t>
  </si>
  <si>
    <t>Số lượng
 hs</t>
  </si>
  <si>
    <r>
      <t>công
 tác khác</t>
    </r>
    <r>
      <rPr>
        <i/>
        <sz val="11"/>
        <color theme="1"/>
        <rFont val="Times New Roman"/>
        <family val="1"/>
      </rPr>
      <t xml:space="preserve"> ( tính thành giờ giảng)</t>
    </r>
  </si>
  <si>
    <t>Trưởng Khoa</t>
  </si>
  <si>
    <t>Người lập</t>
  </si>
  <si>
    <t>Số giờ giảng dạy
 sau quy đổi</t>
  </si>
  <si>
    <t>(Nhập tên vào ô màu vàng)</t>
  </si>
  <si>
    <t>PHIẾU BÁO GIỜ GIẢNG NĂM HỌC 20….-20….</t>
  </si>
  <si>
    <t>II. HỌC KỲ II</t>
  </si>
  <si>
    <t>III. CÁC HOẠT ĐỘNG KHÁC</t>
  </si>
  <si>
    <t>BM.01-QT31/CĐKTCN</t>
  </si>
  <si>
    <t>TRƯỜNG CAO ĐẲNG KỸ THUẬT - CÔNG NGHỆ VĨNH PHÚC</t>
  </si>
  <si>
    <t>Phú Thọ, ngày……tháng……năm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</si>
</sst>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11" xfId="0" applyFont="1" applyBorder="1"/>
    <xf numFmtId="0" fontId="9" fillId="0" borderId="12" xfId="0" applyFont="1" applyBorder="1"/>
    <xf numFmtId="0" fontId="1" fillId="0" borderId="11" xfId="0" applyFont="1" applyBorder="1" applyAlignment="1">
      <alignment horizontal="right" vertical="center"/>
    </xf>
    <xf numFmtId="0" fontId="9" fillId="0" borderId="11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9" fillId="0" borderId="13" xfId="0" applyFont="1" applyBorder="1"/>
    <xf numFmtId="0" fontId="9" fillId="0" borderId="14" xfId="0" applyFont="1" applyBorder="1"/>
    <xf numFmtId="0" fontId="9" fillId="0" borderId="13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U37"/>
  <sheetViews>
    <sheetView tabSelected="1" view="pageLayout" zoomScale="70" zoomScaleNormal="85" zoomScalePageLayoutView="70" workbookViewId="0">
      <selection activeCell="L28" sqref="L28"/>
    </sheetView>
  </sheetViews>
  <sheetFormatPr defaultRowHeight="16.5" x14ac:dyDescent="0.25"/>
  <cols>
    <col min="1" max="1" width="5.42578125" style="1" bestFit="1" customWidth="1"/>
    <col min="2" max="2" width="29.7109375" style="1" customWidth="1"/>
    <col min="3" max="3" width="13.140625" style="1" customWidth="1"/>
    <col min="4" max="5" width="5" style="1" bestFit="1" customWidth="1"/>
    <col min="6" max="6" width="6.140625" style="1" customWidth="1"/>
    <col min="7" max="7" width="6" style="1" bestFit="1" customWidth="1"/>
    <col min="8" max="8" width="6.140625" style="1" bestFit="1" customWidth="1"/>
    <col min="9" max="10" width="4.85546875" style="1" bestFit="1" customWidth="1"/>
    <col min="11" max="11" width="6" style="1" bestFit="1" customWidth="1"/>
    <col min="12" max="12" width="5.140625" style="1" bestFit="1" customWidth="1"/>
    <col min="13" max="13" width="7.28515625" style="1" customWidth="1"/>
    <col min="14" max="14" width="6.85546875" style="1" customWidth="1"/>
    <col min="15" max="15" width="6" style="1" customWidth="1"/>
    <col min="16" max="16" width="5.140625" style="1" customWidth="1"/>
    <col min="17" max="17" width="7.28515625" style="1" customWidth="1"/>
    <col min="18" max="18" width="5" style="1" customWidth="1"/>
    <col min="19" max="20" width="6.42578125" style="1" customWidth="1"/>
    <col min="21" max="21" width="8.5703125" style="1" customWidth="1"/>
    <col min="22" max="22" width="42" style="1" customWidth="1"/>
    <col min="23" max="16384" width="9.140625" style="1"/>
  </cols>
  <sheetData>
    <row r="1" spans="1:21" ht="18.95" customHeight="1" x14ac:dyDescent="0.25">
      <c r="A1" s="35" t="s">
        <v>37</v>
      </c>
      <c r="B1" s="35"/>
      <c r="C1" s="35"/>
      <c r="D1" s="35"/>
      <c r="E1" s="35"/>
      <c r="F1" s="35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 t="s">
        <v>36</v>
      </c>
      <c r="S1" s="9"/>
      <c r="T1" s="9"/>
      <c r="U1" s="9"/>
    </row>
    <row r="2" spans="1:21" ht="18.95" customHeight="1" x14ac:dyDescent="0.25">
      <c r="A2" s="36" t="s">
        <v>4</v>
      </c>
      <c r="B2" s="36"/>
      <c r="C2" s="36"/>
      <c r="D2" s="36"/>
      <c r="E2" s="36"/>
      <c r="F2" s="36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18.9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8.95" customHeight="1" x14ac:dyDescent="0.25">
      <c r="A4" s="36" t="s">
        <v>33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5" spans="1:21" ht="18.9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9"/>
      <c r="R5" s="9"/>
      <c r="S5" s="9"/>
      <c r="T5" s="9"/>
      <c r="U5" s="9"/>
    </row>
    <row r="6" spans="1:21" ht="18.95" customHeight="1" x14ac:dyDescent="0.25">
      <c r="A6" s="36" t="s">
        <v>20</v>
      </c>
      <c r="B6" s="36"/>
      <c r="C6" s="26"/>
      <c r="D6" s="10"/>
      <c r="E6" s="10"/>
      <c r="F6" s="10"/>
      <c r="G6" s="10"/>
      <c r="H6" s="13" t="s">
        <v>32</v>
      </c>
      <c r="I6" s="10"/>
      <c r="J6" s="10"/>
      <c r="K6" s="10"/>
      <c r="L6" s="10"/>
      <c r="M6" s="10"/>
      <c r="N6" s="10"/>
      <c r="O6" s="10"/>
      <c r="P6" s="10"/>
      <c r="Q6" s="9"/>
      <c r="R6" s="9"/>
      <c r="S6" s="9"/>
      <c r="T6" s="9"/>
      <c r="U6" s="9"/>
    </row>
    <row r="7" spans="1:21" ht="18.9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s="2" customFormat="1" ht="32.25" customHeight="1" x14ac:dyDescent="0.25">
      <c r="A8" s="37" t="s">
        <v>0</v>
      </c>
      <c r="B8" s="37" t="s">
        <v>1</v>
      </c>
      <c r="C8" s="40" t="s">
        <v>12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2" t="s">
        <v>28</v>
      </c>
      <c r="O8" s="42" t="s">
        <v>26</v>
      </c>
      <c r="P8" s="37" t="s">
        <v>3</v>
      </c>
      <c r="Q8" s="30" t="s">
        <v>31</v>
      </c>
      <c r="R8" s="31"/>
      <c r="S8" s="31"/>
      <c r="T8" s="31"/>
      <c r="U8" s="45" t="s">
        <v>19</v>
      </c>
    </row>
    <row r="9" spans="1:21" s="2" customFormat="1" ht="42" customHeight="1" x14ac:dyDescent="0.25">
      <c r="A9" s="38"/>
      <c r="B9" s="38"/>
      <c r="C9" s="30" t="s">
        <v>11</v>
      </c>
      <c r="D9" s="49" t="s">
        <v>27</v>
      </c>
      <c r="E9" s="50"/>
      <c r="F9" s="30" t="s">
        <v>14</v>
      </c>
      <c r="G9" s="31"/>
      <c r="H9" s="31"/>
      <c r="I9" s="51" t="s">
        <v>25</v>
      </c>
      <c r="J9" s="41"/>
      <c r="K9" s="41"/>
      <c r="L9" s="41"/>
      <c r="M9" s="41"/>
      <c r="N9" s="43"/>
      <c r="O9" s="43"/>
      <c r="P9" s="38"/>
      <c r="Q9" s="42" t="s">
        <v>18</v>
      </c>
      <c r="R9" s="30" t="s">
        <v>17</v>
      </c>
      <c r="S9" s="30" t="s">
        <v>7</v>
      </c>
      <c r="T9" s="30" t="s">
        <v>2</v>
      </c>
      <c r="U9" s="46"/>
    </row>
    <row r="10" spans="1:21" s="2" customFormat="1" ht="30" x14ac:dyDescent="0.25">
      <c r="A10" s="39"/>
      <c r="B10" s="39"/>
      <c r="C10" s="31"/>
      <c r="D10" s="3" t="s">
        <v>22</v>
      </c>
      <c r="E10" s="4" t="s">
        <v>23</v>
      </c>
      <c r="F10" s="4" t="s">
        <v>24</v>
      </c>
      <c r="G10" s="4" t="s">
        <v>8</v>
      </c>
      <c r="H10" s="4" t="s">
        <v>10</v>
      </c>
      <c r="I10" s="4" t="s">
        <v>15</v>
      </c>
      <c r="J10" s="4" t="s">
        <v>13</v>
      </c>
      <c r="K10" s="4" t="s">
        <v>16</v>
      </c>
      <c r="L10" s="4" t="s">
        <v>9</v>
      </c>
      <c r="M10" s="4" t="s">
        <v>21</v>
      </c>
      <c r="N10" s="39"/>
      <c r="O10" s="44"/>
      <c r="P10" s="39"/>
      <c r="Q10" s="44"/>
      <c r="R10" s="31"/>
      <c r="S10" s="30"/>
      <c r="T10" s="30"/>
      <c r="U10" s="47"/>
    </row>
    <row r="11" spans="1:21" s="6" customFormat="1" ht="18.95" customHeight="1" x14ac:dyDescent="0.25">
      <c r="A11" s="5" t="s">
        <v>5</v>
      </c>
      <c r="B11" s="5"/>
      <c r="C11" s="5"/>
      <c r="D11" s="5">
        <f t="shared" ref="D11:U11" si="0">SUM(D12:D13)</f>
        <v>0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  <c r="I11" s="5">
        <f t="shared" si="0"/>
        <v>0</v>
      </c>
      <c r="J11" s="5">
        <f t="shared" si="0"/>
        <v>0</v>
      </c>
      <c r="K11" s="5">
        <f t="shared" si="0"/>
        <v>0</v>
      </c>
      <c r="L11" s="5">
        <f t="shared" si="0"/>
        <v>0</v>
      </c>
      <c r="M11" s="5">
        <f t="shared" si="0"/>
        <v>0</v>
      </c>
      <c r="N11" s="5">
        <f t="shared" si="0"/>
        <v>0</v>
      </c>
      <c r="O11" s="5">
        <f t="shared" si="0"/>
        <v>0</v>
      </c>
      <c r="P11" s="5">
        <f t="shared" si="0"/>
        <v>0</v>
      </c>
      <c r="Q11" s="5">
        <f t="shared" si="0"/>
        <v>0</v>
      </c>
      <c r="R11" s="5">
        <f t="shared" si="0"/>
        <v>0</v>
      </c>
      <c r="S11" s="5">
        <f t="shared" si="0"/>
        <v>0</v>
      </c>
      <c r="T11" s="5">
        <f t="shared" si="0"/>
        <v>0</v>
      </c>
      <c r="U11" s="5">
        <f t="shared" si="0"/>
        <v>0</v>
      </c>
    </row>
    <row r="12" spans="1:21" s="2" customFormat="1" ht="18.95" customHeight="1" x14ac:dyDescent="0.25">
      <c r="A12" s="24"/>
      <c r="B12" s="14"/>
      <c r="C12" s="15"/>
      <c r="D12" s="16"/>
      <c r="E12" s="16"/>
      <c r="F12" s="17"/>
      <c r="G12" s="16"/>
      <c r="H12" s="17"/>
      <c r="I12" s="18"/>
      <c r="J12" s="16"/>
      <c r="K12" s="16"/>
      <c r="L12" s="16"/>
      <c r="M12" s="16"/>
      <c r="N12" s="16"/>
      <c r="O12" s="16"/>
      <c r="P12" s="7">
        <f>F12+G12+H12+N12</f>
        <v>0</v>
      </c>
      <c r="Q12" s="7">
        <f>IF(D12&lt;10, F12*0.8, IF(D12&gt;=10,IF(D12&lt;=35, F12*1, IF(D12&gt;35, IF(D12&lt;=50,F12*1.2, IF(D12&gt;50,IF(D12&lt;60,F12*1.3)))))))+IF(D12&lt;10, G12*0.8, IF( D12&gt;=10, G12*1))</f>
        <v>0</v>
      </c>
      <c r="R12" s="7">
        <f>H12*1</f>
        <v>0</v>
      </c>
      <c r="S12" s="7">
        <f>I12*1+J12*0.25+K12*0.5+L12*0.5+M12*1.5</f>
        <v>0</v>
      </c>
      <c r="T12" s="7">
        <f>IF(M12&gt;0,E12*0.1, IF(L12&gt;0,E12*0.2,IF(K12&gt;0,E12*0.2, IF(J12&gt;0,E12*0.2,IF(I12&gt;0,E12*0.1,0)))))</f>
        <v>0</v>
      </c>
      <c r="U12" s="7">
        <f>SUM(Q12:T12)+N12</f>
        <v>0</v>
      </c>
    </row>
    <row r="13" spans="1:21" s="2" customFormat="1" ht="18.95" customHeight="1" x14ac:dyDescent="0.25">
      <c r="A13" s="24"/>
      <c r="B13" s="19"/>
      <c r="C13" s="20"/>
      <c r="D13" s="16"/>
      <c r="E13" s="16"/>
      <c r="F13" s="21"/>
      <c r="G13" s="16"/>
      <c r="H13" s="21"/>
      <c r="I13" s="22"/>
      <c r="J13" s="16"/>
      <c r="K13" s="16"/>
      <c r="L13" s="16"/>
      <c r="M13" s="16"/>
      <c r="N13" s="16"/>
      <c r="O13" s="16"/>
      <c r="P13" s="7">
        <f t="shared" ref="P13:P14" si="1">F13+G13+H13+N13</f>
        <v>0</v>
      </c>
      <c r="Q13" s="7">
        <f t="shared" ref="Q13:Q14" si="2">IF(D13&lt;10, F13*0.8, IF(D13&gt;=10,IF(D13&lt;=35, F13*1, IF(D13&gt;35, IF(D13&lt;=50,F13*1.2, IF(D13&gt;50,IF(D13&lt;60,F13*1.3)))))))+IF(D13&lt;10, G13*0.8, IF( D13&gt;=10, G13*1))</f>
        <v>0</v>
      </c>
      <c r="R13" s="7">
        <f t="shared" ref="R13:R14" si="3">H13*1</f>
        <v>0</v>
      </c>
      <c r="S13" s="7">
        <f t="shared" ref="S13:S23" si="4">I13*1+J13*0.25+K13*0.5+L13*0.5+M13*1.5</f>
        <v>0</v>
      </c>
      <c r="T13" s="7">
        <f t="shared" ref="T13:T14" si="5">IF(M13&gt;0,E13*0.1, IF(L13&gt;0,E13*0.2,IF(K13&gt;0,E13*0.2, IF(J13&gt;0,E13*0.2,IF(I13&gt;0,E13*0.1,0)))))</f>
        <v>0</v>
      </c>
      <c r="U13" s="7">
        <f t="shared" ref="U13:U14" si="6">SUM(Q13:T13)+N13</f>
        <v>0</v>
      </c>
    </row>
    <row r="14" spans="1:21" s="2" customFormat="1" ht="18.9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7">
        <f t="shared" si="1"/>
        <v>0</v>
      </c>
      <c r="Q14" s="7">
        <f t="shared" si="2"/>
        <v>0</v>
      </c>
      <c r="R14" s="7">
        <f t="shared" si="3"/>
        <v>0</v>
      </c>
      <c r="S14" s="7">
        <f t="shared" si="4"/>
        <v>0</v>
      </c>
      <c r="T14" s="7">
        <f t="shared" si="5"/>
        <v>0</v>
      </c>
      <c r="U14" s="7">
        <f t="shared" si="6"/>
        <v>0</v>
      </c>
    </row>
    <row r="15" spans="1:21" s="6" customFormat="1" ht="18.95" customHeight="1" x14ac:dyDescent="0.25">
      <c r="A15" s="5" t="s">
        <v>34</v>
      </c>
      <c r="B15" s="5"/>
      <c r="C15" s="5">
        <f t="shared" ref="C15:U15" si="7">SUM(C16:C23)</f>
        <v>0</v>
      </c>
      <c r="D15" s="5">
        <f t="shared" si="7"/>
        <v>0</v>
      </c>
      <c r="E15" s="5">
        <f t="shared" si="7"/>
        <v>0</v>
      </c>
      <c r="F15" s="5">
        <f t="shared" si="7"/>
        <v>0</v>
      </c>
      <c r="G15" s="5">
        <f t="shared" si="7"/>
        <v>0</v>
      </c>
      <c r="H15" s="5">
        <f t="shared" si="7"/>
        <v>0</v>
      </c>
      <c r="I15" s="5">
        <f t="shared" si="7"/>
        <v>0</v>
      </c>
      <c r="J15" s="5">
        <f t="shared" si="7"/>
        <v>0</v>
      </c>
      <c r="K15" s="5">
        <f t="shared" si="7"/>
        <v>0</v>
      </c>
      <c r="L15" s="5">
        <f t="shared" si="7"/>
        <v>0</v>
      </c>
      <c r="M15" s="5">
        <f t="shared" si="7"/>
        <v>0</v>
      </c>
      <c r="N15" s="5">
        <f t="shared" si="7"/>
        <v>0</v>
      </c>
      <c r="O15" s="5">
        <f t="shared" si="7"/>
        <v>0</v>
      </c>
      <c r="P15" s="5">
        <f t="shared" si="7"/>
        <v>0</v>
      </c>
      <c r="Q15" s="5">
        <f t="shared" si="7"/>
        <v>0</v>
      </c>
      <c r="R15" s="5">
        <f t="shared" si="7"/>
        <v>0</v>
      </c>
      <c r="S15" s="5">
        <f t="shared" si="7"/>
        <v>0</v>
      </c>
      <c r="T15" s="5">
        <f t="shared" si="7"/>
        <v>0</v>
      </c>
      <c r="U15" s="5">
        <f t="shared" si="7"/>
        <v>0</v>
      </c>
    </row>
    <row r="16" spans="1:21" s="2" customFormat="1" ht="18.95" customHeight="1" x14ac:dyDescent="0.25">
      <c r="A16" s="25"/>
      <c r="B16" s="14"/>
      <c r="C16" s="15"/>
      <c r="D16" s="16"/>
      <c r="E16" s="16"/>
      <c r="F16" s="17"/>
      <c r="G16" s="16"/>
      <c r="H16" s="17"/>
      <c r="I16" s="18"/>
      <c r="J16" s="16"/>
      <c r="K16" s="16"/>
      <c r="L16" s="16"/>
      <c r="M16" s="16"/>
      <c r="N16" s="16"/>
      <c r="O16" s="16"/>
      <c r="P16" s="7">
        <f>F16+G16+H16+N16</f>
        <v>0</v>
      </c>
      <c r="Q16" s="7">
        <f>IF(D16&lt;10, F16*0.8, IF(D16&gt;=10,IF(D16&lt;=35, F16*1, IF(D16&gt;35, IF(D16&lt;=50,F16*1.2, IF(D16&gt;50,IF(D16&lt;60,F16*1.3)))))))+IF(D16&lt;10, G16*0.8, IF( D16&gt;=10, G16*1))</f>
        <v>0</v>
      </c>
      <c r="R16" s="7">
        <f>H16*1</f>
        <v>0</v>
      </c>
      <c r="S16" s="7">
        <f t="shared" si="4"/>
        <v>0</v>
      </c>
      <c r="T16" s="7">
        <f>IF(M16&gt;0,E16*0.1, IF(L16&gt;0,E16*0.2,IF(K16&gt;0,E16*0.2, IF(J16&gt;0,E16*0.2,IF(I16&gt;0,E16*0.1,0)))))</f>
        <v>0</v>
      </c>
      <c r="U16" s="7">
        <f>SUM(Q16:T16)+N16</f>
        <v>0</v>
      </c>
    </row>
    <row r="17" spans="1:21" s="2" customFormat="1" ht="18.95" customHeight="1" x14ac:dyDescent="0.25">
      <c r="A17" s="25"/>
      <c r="B17" s="19"/>
      <c r="C17" s="20"/>
      <c r="D17" s="16"/>
      <c r="E17" s="16"/>
      <c r="F17" s="21"/>
      <c r="G17" s="16"/>
      <c r="H17" s="21"/>
      <c r="I17" s="22"/>
      <c r="J17" s="16"/>
      <c r="K17" s="16"/>
      <c r="L17" s="16"/>
      <c r="M17" s="16"/>
      <c r="N17" s="16"/>
      <c r="O17" s="16"/>
      <c r="P17" s="7">
        <f t="shared" ref="P17:P23" si="8">F17+G17+H17+N17</f>
        <v>0</v>
      </c>
      <c r="Q17" s="7">
        <f t="shared" ref="Q17:Q23" si="9">IF(D17&lt;10, F17*0.8, IF(D17&gt;=10,IF(D17&lt;=35, F17*1, IF(D17&gt;35, IF(D17&lt;=50,F17*1.2, IF(D17&gt;50,IF(D17&lt;60,F17*1.3)))))))+IF(D17&lt;10, G17*0.8, IF( D17&gt;=10, G17*1))</f>
        <v>0</v>
      </c>
      <c r="R17" s="7">
        <f t="shared" ref="R17:R23" si="10">H17*1</f>
        <v>0</v>
      </c>
      <c r="S17" s="7">
        <f t="shared" si="4"/>
        <v>0</v>
      </c>
      <c r="T17" s="7">
        <f t="shared" ref="T17:T23" si="11">IF(M17&gt;0,E17*0.1, IF(L17&gt;0,E17*0.2,IF(K17&gt;0,E17*0.2, IF(J17&gt;0,E17*0.2,IF(I17&gt;0,E17*0.1,0)))))</f>
        <v>0</v>
      </c>
      <c r="U17" s="7">
        <f t="shared" ref="U17:U23" si="12">SUM(Q17:T17)+N17</f>
        <v>0</v>
      </c>
    </row>
    <row r="18" spans="1:21" s="2" customFormat="1" ht="18.95" customHeight="1" x14ac:dyDescent="0.25">
      <c r="A18" s="25"/>
      <c r="B18" s="19"/>
      <c r="C18" s="20"/>
      <c r="D18" s="16"/>
      <c r="E18" s="16"/>
      <c r="F18" s="21"/>
      <c r="G18" s="16"/>
      <c r="H18" s="21"/>
      <c r="I18" s="22"/>
      <c r="J18" s="16"/>
      <c r="K18" s="16"/>
      <c r="L18" s="16"/>
      <c r="M18" s="16"/>
      <c r="N18" s="16"/>
      <c r="O18" s="16"/>
      <c r="P18" s="7">
        <f t="shared" si="8"/>
        <v>0</v>
      </c>
      <c r="Q18" s="7">
        <f t="shared" si="9"/>
        <v>0</v>
      </c>
      <c r="R18" s="7">
        <f t="shared" si="10"/>
        <v>0</v>
      </c>
      <c r="S18" s="7">
        <f t="shared" si="4"/>
        <v>0</v>
      </c>
      <c r="T18" s="7">
        <f t="shared" si="11"/>
        <v>0</v>
      </c>
      <c r="U18" s="7">
        <f t="shared" si="12"/>
        <v>0</v>
      </c>
    </row>
    <row r="19" spans="1:21" s="2" customFormat="1" ht="18.95" customHeight="1" x14ac:dyDescent="0.25">
      <c r="A19" s="29" t="s">
        <v>35</v>
      </c>
      <c r="B19" s="19"/>
      <c r="C19" s="20"/>
      <c r="D19" s="16"/>
      <c r="E19" s="16"/>
      <c r="F19" s="21"/>
      <c r="G19" s="16"/>
      <c r="H19" s="21"/>
      <c r="I19" s="22"/>
      <c r="J19" s="16"/>
      <c r="K19" s="16"/>
      <c r="L19" s="16"/>
      <c r="M19" s="16"/>
      <c r="N19" s="16"/>
      <c r="O19" s="16"/>
      <c r="P19" s="7">
        <f t="shared" si="8"/>
        <v>0</v>
      </c>
      <c r="Q19" s="7">
        <f t="shared" si="9"/>
        <v>0</v>
      </c>
      <c r="R19" s="7">
        <f t="shared" si="10"/>
        <v>0</v>
      </c>
      <c r="S19" s="7">
        <f t="shared" si="4"/>
        <v>0</v>
      </c>
      <c r="T19" s="7">
        <f t="shared" si="11"/>
        <v>0</v>
      </c>
      <c r="U19" s="7">
        <f t="shared" si="12"/>
        <v>0</v>
      </c>
    </row>
    <row r="20" spans="1:21" s="2" customFormat="1" ht="18.95" customHeight="1" x14ac:dyDescent="0.25">
      <c r="A20" s="25"/>
      <c r="B20" s="19"/>
      <c r="C20" s="20"/>
      <c r="D20" s="16"/>
      <c r="E20" s="16"/>
      <c r="F20" s="21"/>
      <c r="G20" s="16"/>
      <c r="H20" s="21"/>
      <c r="I20" s="22"/>
      <c r="J20" s="16"/>
      <c r="K20" s="16"/>
      <c r="L20" s="16"/>
      <c r="M20" s="16"/>
      <c r="N20" s="16"/>
      <c r="O20" s="16"/>
      <c r="P20" s="7">
        <f t="shared" si="8"/>
        <v>0</v>
      </c>
      <c r="Q20" s="7">
        <f t="shared" si="9"/>
        <v>0</v>
      </c>
      <c r="R20" s="7">
        <f t="shared" si="10"/>
        <v>0</v>
      </c>
      <c r="S20" s="7">
        <f t="shared" si="4"/>
        <v>0</v>
      </c>
      <c r="T20" s="7">
        <f t="shared" si="11"/>
        <v>0</v>
      </c>
      <c r="U20" s="7">
        <f t="shared" si="12"/>
        <v>0</v>
      </c>
    </row>
    <row r="21" spans="1:21" s="2" customFormat="1" ht="18.95" customHeight="1" x14ac:dyDescent="0.25">
      <c r="A21" s="25"/>
      <c r="B21" s="19"/>
      <c r="C21" s="20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7">
        <f t="shared" si="8"/>
        <v>0</v>
      </c>
      <c r="Q21" s="7">
        <f t="shared" si="9"/>
        <v>0</v>
      </c>
      <c r="R21" s="7">
        <f t="shared" si="10"/>
        <v>0</v>
      </c>
      <c r="S21" s="7">
        <f t="shared" si="4"/>
        <v>0</v>
      </c>
      <c r="T21" s="7">
        <f t="shared" si="11"/>
        <v>0</v>
      </c>
      <c r="U21" s="7">
        <f t="shared" si="12"/>
        <v>0</v>
      </c>
    </row>
    <row r="22" spans="1:21" s="2" customFormat="1" ht="18.95" customHeight="1" x14ac:dyDescent="0.25">
      <c r="A22" s="25"/>
      <c r="B22" s="19"/>
      <c r="C22" s="20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7">
        <f t="shared" si="8"/>
        <v>0</v>
      </c>
      <c r="Q22" s="7">
        <f t="shared" si="9"/>
        <v>0</v>
      </c>
      <c r="R22" s="7">
        <f t="shared" si="10"/>
        <v>0</v>
      </c>
      <c r="S22" s="7">
        <f t="shared" si="4"/>
        <v>0</v>
      </c>
      <c r="T22" s="7">
        <f t="shared" si="11"/>
        <v>0</v>
      </c>
      <c r="U22" s="7">
        <f t="shared" si="12"/>
        <v>0</v>
      </c>
    </row>
    <row r="23" spans="1:21" s="2" customFormat="1" ht="18.9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7">
        <f t="shared" si="8"/>
        <v>0</v>
      </c>
      <c r="Q23" s="7">
        <f t="shared" si="9"/>
        <v>0</v>
      </c>
      <c r="R23" s="7">
        <f t="shared" si="10"/>
        <v>0</v>
      </c>
      <c r="S23" s="7">
        <f t="shared" si="4"/>
        <v>0</v>
      </c>
      <c r="T23" s="7">
        <f t="shared" si="11"/>
        <v>0</v>
      </c>
      <c r="U23" s="7">
        <f t="shared" si="12"/>
        <v>0</v>
      </c>
    </row>
    <row r="24" spans="1:21" s="6" customFormat="1" ht="18.95" customHeight="1" x14ac:dyDescent="0.25">
      <c r="A24" s="32" t="s">
        <v>6</v>
      </c>
      <c r="B24" s="33"/>
      <c r="C24" s="34"/>
      <c r="D24" s="5">
        <f t="shared" ref="D24:U24" si="13">D15+D11</f>
        <v>0</v>
      </c>
      <c r="E24" s="5">
        <f t="shared" si="13"/>
        <v>0</v>
      </c>
      <c r="F24" s="5">
        <f t="shared" si="13"/>
        <v>0</v>
      </c>
      <c r="G24" s="5">
        <f t="shared" si="13"/>
        <v>0</v>
      </c>
      <c r="H24" s="5">
        <f t="shared" si="13"/>
        <v>0</v>
      </c>
      <c r="I24" s="5">
        <f t="shared" si="13"/>
        <v>0</v>
      </c>
      <c r="J24" s="5">
        <f t="shared" si="13"/>
        <v>0</v>
      </c>
      <c r="K24" s="5">
        <f t="shared" si="13"/>
        <v>0</v>
      </c>
      <c r="L24" s="5">
        <f t="shared" si="13"/>
        <v>0</v>
      </c>
      <c r="M24" s="5">
        <f t="shared" si="13"/>
        <v>0</v>
      </c>
      <c r="N24" s="5">
        <f t="shared" si="13"/>
        <v>0</v>
      </c>
      <c r="O24" s="5">
        <f t="shared" si="13"/>
        <v>0</v>
      </c>
      <c r="P24" s="5">
        <f t="shared" si="13"/>
        <v>0</v>
      </c>
      <c r="Q24" s="5">
        <f t="shared" si="13"/>
        <v>0</v>
      </c>
      <c r="R24" s="5">
        <f t="shared" si="13"/>
        <v>0</v>
      </c>
      <c r="S24" s="5">
        <f t="shared" si="13"/>
        <v>0</v>
      </c>
      <c r="T24" s="5">
        <f t="shared" si="13"/>
        <v>0</v>
      </c>
      <c r="U24" s="5">
        <f t="shared" si="13"/>
        <v>0</v>
      </c>
    </row>
    <row r="25" spans="1:21" ht="18.9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ht="18.95" customHeight="1" x14ac:dyDescent="0.25">
      <c r="A26" s="9"/>
      <c r="B26" s="9"/>
      <c r="C26" s="9"/>
      <c r="D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27" t="s">
        <v>38</v>
      </c>
      <c r="R26" s="9"/>
      <c r="S26" s="9"/>
      <c r="T26" s="9"/>
      <c r="U26" s="9"/>
    </row>
    <row r="27" spans="1:21" s="8" customFormat="1" ht="18.95" customHeight="1" x14ac:dyDescent="0.25">
      <c r="A27" s="48" t="s">
        <v>29</v>
      </c>
      <c r="B27" s="48"/>
      <c r="C27" s="48"/>
      <c r="D27" s="12"/>
      <c r="E27" s="12"/>
      <c r="F27" s="12"/>
      <c r="G27" s="12"/>
      <c r="I27" s="12"/>
      <c r="J27" s="12"/>
      <c r="K27" s="12"/>
      <c r="L27" s="12"/>
      <c r="M27" s="12"/>
      <c r="N27" s="12"/>
      <c r="O27" s="12"/>
      <c r="P27" s="12"/>
      <c r="Q27" s="28" t="s">
        <v>30</v>
      </c>
      <c r="R27" s="12"/>
      <c r="S27" s="12"/>
      <c r="T27" s="12"/>
      <c r="U27" s="12"/>
    </row>
    <row r="28" spans="1:21" ht="18.9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ht="18.9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18.9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18.9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18.9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ht="18.95" customHeight="1" x14ac:dyDescent="0.25">
      <c r="A33" s="9"/>
      <c r="B33" s="9"/>
      <c r="C33" s="9"/>
      <c r="D33" s="9"/>
      <c r="E33" s="9"/>
      <c r="F33" s="9"/>
      <c r="G33" s="9"/>
      <c r="H33" s="35">
        <f>C6</f>
        <v>0</v>
      </c>
      <c r="I33" s="35"/>
      <c r="J33" s="35"/>
      <c r="K33" s="35"/>
      <c r="L33" s="35"/>
      <c r="M33" s="35"/>
      <c r="N33" s="9"/>
      <c r="O33" s="9"/>
      <c r="P33" s="9"/>
      <c r="Q33" s="9"/>
      <c r="R33" s="9"/>
      <c r="S33" s="9"/>
      <c r="T33" s="9"/>
      <c r="U33" s="9"/>
    </row>
    <row r="34" spans="1:21" ht="18.9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ht="18.9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 ht="18.9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1" ht="18.9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</sheetData>
  <mergeCells count="23">
    <mergeCell ref="A27:C27"/>
    <mergeCell ref="H33:M33"/>
    <mergeCell ref="Q9:Q10"/>
    <mergeCell ref="C9:C10"/>
    <mergeCell ref="D9:E9"/>
    <mergeCell ref="F9:H9"/>
    <mergeCell ref="I9:M9"/>
    <mergeCell ref="R9:R10"/>
    <mergeCell ref="S9:S10"/>
    <mergeCell ref="T9:T10"/>
    <mergeCell ref="A24:C24"/>
    <mergeCell ref="A1:F1"/>
    <mergeCell ref="A2:F2"/>
    <mergeCell ref="A4:U4"/>
    <mergeCell ref="A6:B6"/>
    <mergeCell ref="A8:A10"/>
    <mergeCell ref="B8:B10"/>
    <mergeCell ref="C8:M8"/>
    <mergeCell ref="N8:N10"/>
    <mergeCell ref="O8:O10"/>
    <mergeCell ref="P8:P10"/>
    <mergeCell ref="Q8:T8"/>
    <mergeCell ref="U8:U10"/>
  </mergeCells>
  <pageMargins left="0.7" right="0.3058712121212121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2026-07-22T07:37:06Z</dcterms:modified>
</cp:coreProperties>
</file>